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BL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<sst xmlns="http://schemas.openxmlformats.org/spreadsheetml/2006/main" count="41" uniqueCount="40">
  <si>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1. BALANCE SHEET</t>
  </si>
  <si>
    <t>A S S E T S</t>
  </si>
  <si>
    <t>L I A B I L I T I E S</t>
  </si>
  <si>
    <t>FIXED ASSETS</t>
  </si>
  <si>
    <t>CAPITAL AND RESERVES</t>
  </si>
  <si>
    <t>Available budget</t>
  </si>
  <si>
    <t>CURRENT ASSETS</t>
  </si>
  <si>
    <t>CREDITORS</t>
  </si>
  <si>
    <t>Receivables</t>
  </si>
  <si>
    <t>Cash and banks</t>
  </si>
  <si>
    <t>Transitory accounts</t>
  </si>
  <si>
    <t>Total assets</t>
  </si>
  <si>
    <t>Total liabilities</t>
  </si>
  <si>
    <t>Tangible fixed assets</t>
  </si>
  <si>
    <t>Office equipment, less depreciation</t>
  </si>
  <si>
    <t>Office furniture, less depreciation</t>
  </si>
  <si>
    <t>Subsidy receivable</t>
  </si>
  <si>
    <t>Prepaid expenses</t>
  </si>
  <si>
    <t>KBC 426-4140164-85</t>
  </si>
  <si>
    <t>Accumulated reserves prior years</t>
  </si>
  <si>
    <t>Deferred income</t>
  </si>
  <si>
    <t>KBC 731-0059179-81 USD</t>
  </si>
  <si>
    <t>VAT due</t>
  </si>
  <si>
    <t>Accrued expenses</t>
  </si>
  <si>
    <t xml:space="preserve">KBC 733-0478027-41 </t>
  </si>
  <si>
    <t>Payroll accruals (Provision vacation &amp; social security &amp; income tax)</t>
  </si>
  <si>
    <t>Other receivables</t>
  </si>
  <si>
    <t>KBC 731-0059179-81</t>
  </si>
  <si>
    <t>KBC 426-0414277-73</t>
  </si>
  <si>
    <t xml:space="preserve">Amounts payable </t>
  </si>
  <si>
    <t>KBC 426-0478027-41 USD</t>
  </si>
  <si>
    <t>IDA KBC 745-0301160-44</t>
  </si>
  <si>
    <t>KBC 426-0478027-41 GBP</t>
  </si>
  <si>
    <t>Translation diffrences</t>
  </si>
  <si>
    <t>INTERNAL ACCOUNTS AS AT DECEMBER 31, 2020</t>
  </si>
  <si>
    <t>IT De velopment</t>
  </si>
  <si>
    <t>Intangible fixed assets</t>
  </si>
  <si>
    <t>Surplus 2020</t>
  </si>
  <si>
    <t>KBC 743-152295-19</t>
  </si>
  <si>
    <t>DOC-AGA-21-04-02-B 2020 Balance sheet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</si>
</sst>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Courier New"/>
      <family val="3"/>
    </font>
    <font>
      <sz val="8"/>
      <name val="Courier New"/>
      <family val="3"/>
    </font>
    <font>
      <b/>
      <u val="single"/>
      <sz val="8"/>
      <name val="Courier New"/>
      <family val="3"/>
    </font>
    <font>
      <sz val="11"/>
      <name val="Cambria"/>
      <family val="1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1"/>
      <name val="Cambria"/>
      <family val="1"/>
    </font>
    <font>
      <b/>
      <u val="single"/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double"/>
      <sz val="11"/>
      <name val="Calibri"/>
      <family val="2"/>
    </font>
    <font>
      <b/>
      <u val="single"/>
      <sz val="12"/>
      <name val="Calibri"/>
      <family val="2"/>
    </font>
    <font>
      <sz val="10.5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8" fillId="0" borderId="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14" xfId="0" applyNumberFormat="1" applyFont="1" applyBorder="1" applyAlignment="1">
      <alignment/>
    </xf>
    <xf numFmtId="4" fontId="32" fillId="0" borderId="14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1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6" fillId="33" borderId="0" xfId="0" applyNumberFormat="1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4" fontId="12" fillId="33" borderId="0" xfId="0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8" fillId="0" borderId="11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1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33" fillId="33" borderId="18" xfId="0" applyNumberFormat="1" applyFont="1" applyFill="1" applyBorder="1" applyAlignment="1">
      <alignment horizontal="center" vertical="center"/>
    </xf>
    <xf numFmtId="4" fontId="33" fillId="33" borderId="19" xfId="0" applyNumberFormat="1" applyFont="1" applyFill="1" applyBorder="1" applyAlignment="1">
      <alignment horizontal="center" vertical="center"/>
    </xf>
    <xf numFmtId="4" fontId="33" fillId="33" borderId="20" xfId="0" applyNumberFormat="1" applyFont="1" applyFill="1" applyBorder="1" applyAlignment="1">
      <alignment horizontal="center" vertical="center"/>
    </xf>
    <xf numFmtId="4" fontId="34" fillId="0" borderId="11" xfId="0" applyNumberFormat="1" applyFont="1" applyBorder="1" applyAlignment="1">
      <alignment horizontal="left" wrapText="1"/>
    </xf>
    <xf numFmtId="4" fontId="34" fillId="0" borderId="0" xfId="0" applyNumberFormat="1" applyFont="1" applyBorder="1" applyAlignment="1">
      <alignment horizontal="left" wrapText="1"/>
    </xf>
    <xf numFmtId="4" fontId="35" fillId="0" borderId="0" xfId="0" applyNumberFormat="1" applyFont="1" applyAlignment="1">
      <alignment/>
    </xf>
    <xf numFmtId="4" fontId="3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714375</xdr:colOff>
      <xdr:row>4</xdr:row>
      <xdr:rowOff>47625</xdr:rowOff>
    </xdr:to>
    <xdr:pic>
      <xdr:nvPicPr>
        <xdr:cNvPr id="1" name="Picture 18" descr="logo E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0</xdr:row>
      <xdr:rowOff>95250</xdr:rowOff>
    </xdr:from>
    <xdr:to>
      <xdr:col>3</xdr:col>
      <xdr:colOff>361950</xdr:colOff>
      <xdr:row>4</xdr:row>
      <xdr:rowOff>47625</xdr:rowOff>
    </xdr:to>
    <xdr:pic>
      <xdr:nvPicPr>
        <xdr:cNvPr id="2" name="Picture 17" descr="logo funded by the european un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9525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47</xdr:row>
      <xdr:rowOff>28575</xdr:rowOff>
    </xdr:from>
    <xdr:to>
      <xdr:col>9</xdr:col>
      <xdr:colOff>762000</xdr:colOff>
      <xdr:row>50</xdr:row>
      <xdr:rowOff>28575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9982200"/>
          <a:ext cx="421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1">
      <selection activeCell="N53" sqref="N53"/>
    </sheetView>
  </sheetViews>
  <sheetFormatPr defaultColWidth="9.140625" defaultRowHeight="12.75"/>
  <cols>
    <col min="1" max="1" width="1.7109375" style="2" customWidth="1"/>
    <col min="2" max="2" width="13.28125" style="5" customWidth="1"/>
    <col min="3" max="3" width="6.28125" style="5" customWidth="1"/>
    <col min="4" max="4" width="11.8515625" style="2" customWidth="1"/>
    <col min="5" max="5" width="11.57421875" style="2" customWidth="1"/>
    <col min="6" max="6" width="11.421875" style="2" customWidth="1"/>
    <col min="7" max="7" width="1.7109375" style="2" customWidth="1"/>
    <col min="8" max="8" width="22.57421875" style="2" customWidth="1"/>
    <col min="9" max="9" width="12.28125" style="2" customWidth="1"/>
    <col min="10" max="10" width="11.57421875" style="2" customWidth="1"/>
    <col min="11" max="11" width="9.140625" style="2" customWidth="1"/>
    <col min="12" max="12" width="11.00390625" style="2" bestFit="1" customWidth="1"/>
    <col min="13" max="16384" width="9.140625" style="2" customWidth="1"/>
  </cols>
  <sheetData>
    <row r="1" spans="1:4" ht="14.25">
      <c r="A1" s="49"/>
      <c r="B1" s="50"/>
      <c r="C1" s="50"/>
      <c r="D1"/>
    </row>
    <row r="2" spans="1:10" ht="18">
      <c r="A2" s="24"/>
      <c r="B2" s="50"/>
      <c r="C2" s="50"/>
      <c r="D2"/>
      <c r="H2" s="80"/>
      <c r="I2" s="80"/>
      <c r="J2" s="81" t="s">
        <v>39</v>
      </c>
    </row>
    <row r="3" spans="1:4" ht="15" customHeight="1">
      <c r="A3" s="24"/>
      <c r="B3" s="50"/>
      <c r="C3" s="50"/>
      <c r="D3"/>
    </row>
    <row r="4" spans="1:4" ht="15" customHeight="1">
      <c r="A4" s="24"/>
      <c r="B4" s="50"/>
      <c r="C4" s="50"/>
      <c r="D4"/>
    </row>
    <row r="5" spans="1:4" ht="15" customHeight="1" thickBot="1">
      <c r="A5" s="24"/>
      <c r="B5" s="50"/>
      <c r="C5" s="50"/>
      <c r="D5"/>
    </row>
    <row r="6" spans="1:10" ht="27.75" customHeight="1" thickBot="1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s="58" customFormat="1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2:10" ht="14.25" customHeight="1">
      <c r="B8" s="23"/>
      <c r="C8" s="23"/>
      <c r="D8" s="24"/>
      <c r="E8" s="24"/>
      <c r="F8" s="24"/>
      <c r="G8" s="24"/>
      <c r="H8" s="24"/>
      <c r="I8" s="24"/>
      <c r="J8" s="24"/>
    </row>
    <row r="9" spans="1:10" ht="22.5" customHeight="1">
      <c r="A9" s="54"/>
      <c r="B9" s="55"/>
      <c r="C9" s="55"/>
      <c r="D9" s="55"/>
      <c r="E9" s="55"/>
      <c r="F9" s="56" t="s">
        <v>0</v>
      </c>
      <c r="G9" s="55"/>
      <c r="H9" s="55"/>
      <c r="I9" s="55"/>
      <c r="J9" s="55"/>
    </row>
    <row r="10" spans="1:10" ht="15" customHeight="1" thickBot="1">
      <c r="A10" s="3"/>
      <c r="B10" s="23"/>
      <c r="C10" s="23"/>
      <c r="D10" s="24"/>
      <c r="E10" s="24"/>
      <c r="F10" s="25"/>
      <c r="G10" s="24"/>
      <c r="H10" s="24"/>
      <c r="I10" s="24"/>
      <c r="J10" s="24"/>
    </row>
    <row r="11" spans="1:10" s="42" customFormat="1" ht="25.5" customHeight="1">
      <c r="A11" s="37"/>
      <c r="B11" s="61" t="s">
        <v>1</v>
      </c>
      <c r="C11" s="39"/>
      <c r="D11" s="39"/>
      <c r="E11" s="39"/>
      <c r="F11" s="40"/>
      <c r="G11" s="41"/>
      <c r="H11" s="38" t="s">
        <v>2</v>
      </c>
      <c r="I11" s="39"/>
      <c r="J11" s="40"/>
    </row>
    <row r="12" spans="1:10" ht="14.25">
      <c r="A12" s="8"/>
      <c r="B12" s="62"/>
      <c r="C12" s="12"/>
      <c r="D12" s="13"/>
      <c r="E12" s="13"/>
      <c r="F12" s="14"/>
      <c r="G12" s="15"/>
      <c r="H12" s="13"/>
      <c r="I12" s="13"/>
      <c r="J12" s="14"/>
    </row>
    <row r="13" spans="1:10" ht="14.25">
      <c r="A13" s="8"/>
      <c r="B13" s="63" t="s">
        <v>3</v>
      </c>
      <c r="C13" s="12"/>
      <c r="D13" s="13"/>
      <c r="E13" s="13"/>
      <c r="F13" s="43">
        <f>E14+E16</f>
        <v>46038.740000000005</v>
      </c>
      <c r="G13" s="15"/>
      <c r="H13" s="16" t="s">
        <v>4</v>
      </c>
      <c r="I13" s="13"/>
      <c r="J13" s="43">
        <f>SUM(J16:J19)</f>
        <v>191274.41</v>
      </c>
    </row>
    <row r="14" spans="1:10" ht="14.25">
      <c r="A14" s="12" t="s">
        <v>36</v>
      </c>
      <c r="B14" s="62"/>
      <c r="C14" s="36"/>
      <c r="D14" s="13"/>
      <c r="E14" s="13">
        <f>D15</f>
        <v>7469.19</v>
      </c>
      <c r="F14" s="43"/>
      <c r="G14" s="15"/>
      <c r="H14" s="16"/>
      <c r="I14" s="13"/>
      <c r="J14" s="43"/>
    </row>
    <row r="15" spans="1:10" ht="14.25">
      <c r="A15" s="8"/>
      <c r="B15" s="62" t="s">
        <v>35</v>
      </c>
      <c r="C15" s="12"/>
      <c r="D15" s="13">
        <v>7469.19</v>
      </c>
      <c r="E15" s="13"/>
      <c r="F15" s="43"/>
      <c r="G15" s="15" t="s">
        <v>5</v>
      </c>
      <c r="H15" s="13"/>
      <c r="I15" s="13"/>
      <c r="J15" s="14"/>
    </row>
    <row r="16" spans="1:10" ht="15" customHeight="1">
      <c r="A16" s="8" t="s">
        <v>13</v>
      </c>
      <c r="B16" s="63"/>
      <c r="C16" s="12"/>
      <c r="D16" s="13"/>
      <c r="E16" s="13">
        <f>SUM(D17:D18)</f>
        <v>38569.55</v>
      </c>
      <c r="F16" s="14"/>
      <c r="G16" s="15"/>
      <c r="H16" s="60" t="s">
        <v>19</v>
      </c>
      <c r="I16" s="13"/>
      <c r="J16" s="14">
        <v>142019.78</v>
      </c>
    </row>
    <row r="17" spans="1:10" ht="28.5" customHeight="1">
      <c r="A17" s="8"/>
      <c r="B17" s="78" t="s">
        <v>14</v>
      </c>
      <c r="C17" s="79"/>
      <c r="D17" s="13">
        <v>25621.48</v>
      </c>
      <c r="E17" s="13"/>
      <c r="F17" s="14"/>
      <c r="G17" s="15"/>
      <c r="H17" s="27" t="s">
        <v>37</v>
      </c>
      <c r="I17" s="36"/>
      <c r="J17" s="28">
        <v>49254.63</v>
      </c>
    </row>
    <row r="18" spans="1:10" ht="27" customHeight="1">
      <c r="A18" s="8"/>
      <c r="B18" s="78" t="s">
        <v>15</v>
      </c>
      <c r="C18" s="79"/>
      <c r="D18" s="13">
        <v>12948.07</v>
      </c>
      <c r="E18" s="13"/>
      <c r="F18" s="14"/>
      <c r="G18" s="36"/>
      <c r="H18" s="36"/>
      <c r="I18" s="36"/>
      <c r="J18" s="64"/>
    </row>
    <row r="19" spans="1:10" ht="11.25" customHeight="1">
      <c r="A19" s="8"/>
      <c r="B19" s="62"/>
      <c r="C19" s="12"/>
      <c r="D19" s="13"/>
      <c r="E19" s="13"/>
      <c r="F19" s="14"/>
      <c r="G19" s="15"/>
      <c r="H19" s="13"/>
      <c r="I19" s="13"/>
      <c r="J19" s="14"/>
    </row>
    <row r="20" spans="1:10" ht="14.25">
      <c r="A20" s="8"/>
      <c r="B20" s="62"/>
      <c r="C20" s="12"/>
      <c r="D20" s="13"/>
      <c r="E20" s="13"/>
      <c r="F20" s="14"/>
      <c r="G20" s="15"/>
      <c r="H20" s="13"/>
      <c r="I20" s="13"/>
      <c r="J20" s="14"/>
    </row>
    <row r="21" spans="1:10" ht="14.25">
      <c r="A21" s="8"/>
      <c r="B21" s="63" t="s">
        <v>6</v>
      </c>
      <c r="C21" s="12"/>
      <c r="D21" s="13"/>
      <c r="E21" s="13"/>
      <c r="F21" s="43">
        <f>+E23+E27+E38</f>
        <v>2052167.5899999996</v>
      </c>
      <c r="G21" s="15"/>
      <c r="H21" s="16" t="s">
        <v>7</v>
      </c>
      <c r="I21" s="13"/>
      <c r="J21" s="43">
        <f>SUM(I23:I29)</f>
        <v>249159.24</v>
      </c>
    </row>
    <row r="22" spans="1:10" ht="14.25">
      <c r="A22" s="8"/>
      <c r="B22" s="63"/>
      <c r="C22" s="12"/>
      <c r="D22" s="13"/>
      <c r="E22" s="13"/>
      <c r="F22" s="14"/>
      <c r="G22" s="15"/>
      <c r="H22" s="16"/>
      <c r="I22" s="13"/>
      <c r="J22" s="17"/>
    </row>
    <row r="23" spans="1:10" ht="32.25" customHeight="1">
      <c r="A23" s="29" t="s">
        <v>8</v>
      </c>
      <c r="B23" s="65"/>
      <c r="C23" s="30"/>
      <c r="D23" s="31"/>
      <c r="E23" s="31">
        <f>SUM(D24:D26)</f>
        <v>907254.9500000001</v>
      </c>
      <c r="F23" s="14"/>
      <c r="G23" s="73" t="s">
        <v>29</v>
      </c>
      <c r="H23" s="74"/>
      <c r="I23" s="13">
        <f>54615.88+180.63</f>
        <v>54796.509999999995</v>
      </c>
      <c r="J23" s="14"/>
    </row>
    <row r="24" spans="1:10" ht="15" customHeight="1">
      <c r="A24" s="29"/>
      <c r="B24" s="62" t="s">
        <v>16</v>
      </c>
      <c r="C24" s="12"/>
      <c r="D24" s="13">
        <f>52569-12351.11+836853.8</f>
        <v>877071.6900000001</v>
      </c>
      <c r="E24" s="31"/>
      <c r="F24" s="14"/>
      <c r="G24" s="59"/>
      <c r="H24" s="60"/>
      <c r="I24" s="13"/>
      <c r="J24" s="14"/>
    </row>
    <row r="25" spans="1:10" ht="15" customHeight="1">
      <c r="A25" s="8"/>
      <c r="B25" s="66" t="s">
        <v>26</v>
      </c>
      <c r="C25" s="27"/>
      <c r="D25" s="27">
        <f>4651.02+3600+21932.24</f>
        <v>30183.260000000002</v>
      </c>
      <c r="E25" s="13"/>
      <c r="F25" s="14"/>
      <c r="G25" s="15"/>
      <c r="H25" s="13"/>
      <c r="I25" s="13"/>
      <c r="J25" s="14"/>
    </row>
    <row r="26" spans="1:10" ht="47.25" customHeight="1">
      <c r="A26" s="8"/>
      <c r="B26" s="62"/>
      <c r="C26" s="12"/>
      <c r="D26" s="13"/>
      <c r="E26" s="13"/>
      <c r="F26" s="14"/>
      <c r="G26" s="73" t="s">
        <v>25</v>
      </c>
      <c r="H26" s="74"/>
      <c r="I26" s="13">
        <f>194362.73-I28</f>
        <v>180411.43000000002</v>
      </c>
      <c r="J26" s="14"/>
    </row>
    <row r="27" spans="1:10" ht="14.25">
      <c r="A27" s="29" t="s">
        <v>9</v>
      </c>
      <c r="B27" s="65"/>
      <c r="C27" s="30"/>
      <c r="D27" s="31"/>
      <c r="E27" s="31">
        <f>SUM(D28:D37)</f>
        <v>1133646.9599999997</v>
      </c>
      <c r="F27" s="14"/>
      <c r="G27" s="15"/>
      <c r="H27" s="13"/>
      <c r="I27" s="13"/>
      <c r="J27" s="14"/>
    </row>
    <row r="28" spans="1:10" ht="14.25">
      <c r="A28" s="8"/>
      <c r="B28" s="62" t="s">
        <v>18</v>
      </c>
      <c r="C28" s="12"/>
      <c r="D28" s="13">
        <v>871331.21</v>
      </c>
      <c r="E28" s="13"/>
      <c r="F28" s="14"/>
      <c r="G28" s="15" t="s">
        <v>22</v>
      </c>
      <c r="H28" s="13"/>
      <c r="I28" s="13">
        <f>10889.91+3061.39</f>
        <v>13951.3</v>
      </c>
      <c r="J28" s="14"/>
    </row>
    <row r="29" spans="1:10" ht="15" customHeight="1">
      <c r="A29" s="8"/>
      <c r="B29" s="67" t="s">
        <v>28</v>
      </c>
      <c r="C29" s="26"/>
      <c r="D29" s="13">
        <v>183228.06</v>
      </c>
      <c r="E29" s="13"/>
      <c r="F29" s="14"/>
      <c r="G29" s="15"/>
      <c r="H29" s="60"/>
      <c r="I29" s="13"/>
      <c r="J29" s="14"/>
    </row>
    <row r="30" spans="1:10" ht="15" customHeight="1">
      <c r="A30" s="8"/>
      <c r="B30" s="67" t="s">
        <v>38</v>
      </c>
      <c r="C30" s="26"/>
      <c r="D30" s="13">
        <v>7158.66</v>
      </c>
      <c r="E30" s="13"/>
      <c r="F30" s="14"/>
      <c r="G30" s="15"/>
      <c r="H30" s="60"/>
      <c r="I30" s="13"/>
      <c r="J30" s="14"/>
    </row>
    <row r="31" spans="1:10" ht="15.75" customHeight="1">
      <c r="A31" s="8"/>
      <c r="B31" s="68" t="s">
        <v>30</v>
      </c>
      <c r="C31" s="53"/>
      <c r="D31" s="27">
        <v>6983.04</v>
      </c>
      <c r="E31" s="13"/>
      <c r="F31" s="14"/>
      <c r="G31" s="47"/>
      <c r="H31" s="36"/>
      <c r="I31" s="13"/>
      <c r="J31" s="14"/>
    </row>
    <row r="32" spans="1:10" ht="15.75" customHeight="1">
      <c r="A32" s="8"/>
      <c r="B32" s="68" t="s">
        <v>32</v>
      </c>
      <c r="C32" s="53"/>
      <c r="D32" s="27">
        <v>41546.71</v>
      </c>
      <c r="E32" s="13"/>
      <c r="F32" s="14"/>
      <c r="G32" s="47"/>
      <c r="H32" s="36"/>
      <c r="I32" s="13"/>
      <c r="J32" s="14"/>
    </row>
    <row r="33" spans="1:10" ht="14.25">
      <c r="A33" s="8"/>
      <c r="B33" s="62" t="s">
        <v>24</v>
      </c>
      <c r="C33" s="60"/>
      <c r="D33" s="27">
        <v>6296.89</v>
      </c>
      <c r="E33" s="13"/>
      <c r="F33" s="14"/>
      <c r="G33" s="15"/>
      <c r="H33" s="13"/>
      <c r="I33" s="13"/>
      <c r="J33" s="14"/>
    </row>
    <row r="34" spans="1:10" ht="15.75" customHeight="1">
      <c r="A34" s="8"/>
      <c r="B34" s="67" t="s">
        <v>27</v>
      </c>
      <c r="C34" s="26"/>
      <c r="D34" s="27">
        <v>1238.41</v>
      </c>
      <c r="E34" s="13"/>
      <c r="F34" s="14"/>
      <c r="G34" s="15"/>
      <c r="H34" s="13"/>
      <c r="I34" s="13"/>
      <c r="J34" s="14"/>
    </row>
    <row r="35" spans="1:10" ht="14.25">
      <c r="A35" s="8"/>
      <c r="B35" s="69" t="s">
        <v>21</v>
      </c>
      <c r="C35" s="52"/>
      <c r="D35" s="27">
        <v>6501.59</v>
      </c>
      <c r="E35" s="13"/>
      <c r="F35" s="14"/>
      <c r="G35" s="15"/>
      <c r="H35" s="13"/>
      <c r="I35" s="13"/>
      <c r="J35" s="14"/>
    </row>
    <row r="36" spans="1:10" ht="14.25">
      <c r="A36" s="8"/>
      <c r="B36" s="69" t="s">
        <v>31</v>
      </c>
      <c r="C36" s="52"/>
      <c r="D36" s="27">
        <v>9362.39</v>
      </c>
      <c r="E36" s="13"/>
      <c r="F36" s="14"/>
      <c r="G36" s="15"/>
      <c r="H36" s="13"/>
      <c r="I36" s="13"/>
      <c r="J36" s="14"/>
    </row>
    <row r="37" spans="1:10" ht="14.25">
      <c r="A37" s="8"/>
      <c r="B37" s="70"/>
      <c r="C37" s="48"/>
      <c r="D37" s="13"/>
      <c r="E37" s="13"/>
      <c r="F37" s="14"/>
      <c r="G37" s="15"/>
      <c r="H37" s="13"/>
      <c r="I37" s="13"/>
      <c r="J37" s="14"/>
    </row>
    <row r="38" spans="1:10" ht="14.25">
      <c r="A38" s="34" t="s">
        <v>10</v>
      </c>
      <c r="B38" s="71"/>
      <c r="C38" s="32"/>
      <c r="D38" s="33"/>
      <c r="E38" s="33">
        <f>SUM(D39:D40)</f>
        <v>11265.68</v>
      </c>
      <c r="F38" s="28"/>
      <c r="G38" s="34" t="s">
        <v>10</v>
      </c>
      <c r="H38" s="33"/>
      <c r="I38" s="33"/>
      <c r="J38" s="51">
        <f>SUM(I39:I41)</f>
        <v>1657772.68</v>
      </c>
    </row>
    <row r="39" spans="1:10" ht="14.25">
      <c r="A39" s="34"/>
      <c r="B39" s="62" t="s">
        <v>17</v>
      </c>
      <c r="C39" s="12"/>
      <c r="D39" s="13">
        <v>11265.68</v>
      </c>
      <c r="E39" s="33"/>
      <c r="F39" s="28"/>
      <c r="G39" s="34"/>
      <c r="H39" s="27" t="s">
        <v>23</v>
      </c>
      <c r="I39" s="27">
        <v>17422.64</v>
      </c>
      <c r="J39" s="35"/>
    </row>
    <row r="40" spans="1:10" ht="14.25">
      <c r="A40" s="15"/>
      <c r="B40" s="70"/>
      <c r="C40" s="48"/>
      <c r="D40" s="36"/>
      <c r="E40" s="13"/>
      <c r="F40" s="14"/>
      <c r="G40" s="15"/>
      <c r="H40" s="18" t="s">
        <v>20</v>
      </c>
      <c r="I40" s="13">
        <v>1640350.04</v>
      </c>
      <c r="J40" s="14"/>
    </row>
    <row r="41" spans="1:10" ht="14.25">
      <c r="A41" s="15"/>
      <c r="B41" s="70"/>
      <c r="C41" s="48"/>
      <c r="D41" s="36"/>
      <c r="E41" s="13"/>
      <c r="F41" s="14"/>
      <c r="G41" s="15"/>
      <c r="H41" s="18" t="s">
        <v>33</v>
      </c>
      <c r="I41" s="13"/>
      <c r="J41" s="14"/>
    </row>
    <row r="42" spans="1:10" ht="15" thickBot="1">
      <c r="A42" s="9"/>
      <c r="B42" s="72"/>
      <c r="C42" s="19"/>
      <c r="D42" s="20"/>
      <c r="E42" s="20"/>
      <c r="F42" s="21"/>
      <c r="G42" s="22"/>
      <c r="H42" s="20"/>
      <c r="I42" s="20"/>
      <c r="J42" s="21"/>
    </row>
    <row r="43" spans="1:10" ht="9" customHeight="1">
      <c r="A43" s="7"/>
      <c r="B43" s="10"/>
      <c r="C43" s="10"/>
      <c r="D43" s="11"/>
      <c r="E43" s="11"/>
      <c r="F43" s="11"/>
      <c r="G43" s="15"/>
      <c r="H43" s="13"/>
      <c r="I43" s="13"/>
      <c r="J43" s="14"/>
    </row>
    <row r="44" spans="1:10" s="1" customFormat="1" ht="14.25">
      <c r="A44" s="29"/>
      <c r="B44" s="30" t="s">
        <v>11</v>
      </c>
      <c r="C44" s="30"/>
      <c r="D44" s="31"/>
      <c r="E44" s="31"/>
      <c r="F44" s="46">
        <f>SUM(F13:F40)</f>
        <v>2098206.3299999996</v>
      </c>
      <c r="G44" s="45"/>
      <c r="H44" s="31" t="s">
        <v>12</v>
      </c>
      <c r="I44" s="31"/>
      <c r="J44" s="44">
        <f>J13+J21+J38</f>
        <v>2098206.33</v>
      </c>
    </row>
    <row r="45" spans="1:10" ht="15" thickBot="1">
      <c r="A45" s="9"/>
      <c r="B45" s="19"/>
      <c r="C45" s="19"/>
      <c r="D45" s="20"/>
      <c r="E45" s="20"/>
      <c r="F45" s="20"/>
      <c r="G45" s="22"/>
      <c r="H45" s="20"/>
      <c r="I45" s="20"/>
      <c r="J45" s="21"/>
    </row>
    <row r="47" spans="1:6" ht="12">
      <c r="A47" s="4"/>
      <c r="B47" s="6"/>
      <c r="C47" s="6"/>
      <c r="D47" s="4"/>
      <c r="E47" s="4"/>
      <c r="F47" s="4"/>
    </row>
    <row r="48" spans="1:6" ht="12">
      <c r="A48" s="4"/>
      <c r="B48" s="6"/>
      <c r="C48" s="6"/>
      <c r="D48" s="4"/>
      <c r="E48" s="4"/>
      <c r="F48" s="4"/>
    </row>
    <row r="49" spans="1:6" ht="12">
      <c r="A49" s="4"/>
      <c r="B49" s="6"/>
      <c r="C49" s="6"/>
      <c r="D49" s="4"/>
      <c r="E49" s="4"/>
      <c r="F49" s="4"/>
    </row>
    <row r="50" spans="1:6" ht="12">
      <c r="A50" s="4"/>
      <c r="B50" s="6"/>
      <c r="C50" s="6"/>
      <c r="D50" s="4"/>
      <c r="E50" s="4"/>
      <c r="F50" s="4"/>
    </row>
    <row r="51" spans="1:6" ht="12">
      <c r="A51" s="4"/>
      <c r="B51" s="6"/>
      <c r="C51" s="6"/>
      <c r="D51" s="4"/>
      <c r="E51" s="4"/>
      <c r="F51" s="4"/>
    </row>
    <row r="52" spans="1:6" ht="12">
      <c r="A52" s="4"/>
      <c r="B52" s="6"/>
      <c r="C52" s="6"/>
      <c r="D52" s="4"/>
      <c r="E52" s="4"/>
      <c r="F52" s="4"/>
    </row>
    <row r="53" spans="1:6" ht="12">
      <c r="A53" s="4"/>
      <c r="B53" s="6"/>
      <c r="C53" s="6"/>
      <c r="D53" s="4"/>
      <c r="E53" s="4"/>
      <c r="F53" s="4"/>
    </row>
    <row r="54" spans="1:6" ht="12">
      <c r="A54" s="4"/>
      <c r="B54" s="6"/>
      <c r="C54" s="6"/>
      <c r="D54" s="4"/>
      <c r="E54" s="4"/>
      <c r="F54" s="4"/>
    </row>
    <row r="55" spans="1:6" ht="12">
      <c r="A55" s="4"/>
      <c r="B55" s="6"/>
      <c r="C55" s="6"/>
      <c r="D55" s="4"/>
      <c r="E55" s="4"/>
      <c r="F55" s="4"/>
    </row>
    <row r="56" spans="1:6" ht="12">
      <c r="A56" s="4"/>
      <c r="B56" s="6"/>
      <c r="C56" s="6"/>
      <c r="D56" s="4"/>
      <c r="E56" s="4"/>
      <c r="F56" s="4"/>
    </row>
    <row r="57" spans="1:6" ht="12">
      <c r="A57" s="4"/>
      <c r="B57" s="6"/>
      <c r="C57" s="6"/>
      <c r="D57" s="4"/>
      <c r="E57" s="4"/>
      <c r="F57" s="4"/>
    </row>
    <row r="58" spans="1:6" ht="12">
      <c r="A58" s="4"/>
      <c r="B58" s="6"/>
      <c r="C58" s="6"/>
      <c r="D58" s="4"/>
      <c r="E58" s="4"/>
      <c r="F58" s="4"/>
    </row>
    <row r="59" spans="1:6" ht="12">
      <c r="A59" s="4"/>
      <c r="B59" s="6"/>
      <c r="C59" s="6"/>
      <c r="D59" s="4"/>
      <c r="E59" s="4"/>
      <c r="F59" s="4"/>
    </row>
    <row r="60" spans="1:6" ht="12">
      <c r="A60" s="4"/>
      <c r="B60" s="6"/>
      <c r="C60" s="6"/>
      <c r="D60" s="4"/>
      <c r="E60" s="4"/>
      <c r="F60" s="4"/>
    </row>
    <row r="61" spans="1:6" ht="12">
      <c r="A61" s="4"/>
      <c r="B61" s="6"/>
      <c r="C61" s="6"/>
      <c r="D61" s="4"/>
      <c r="E61" s="4"/>
      <c r="F61" s="4"/>
    </row>
    <row r="62" spans="1:6" ht="12">
      <c r="A62" s="4"/>
      <c r="B62" s="6"/>
      <c r="C62" s="6"/>
      <c r="D62" s="4"/>
      <c r="E62" s="4"/>
      <c r="F62" s="4"/>
    </row>
    <row r="63" spans="1:6" ht="12">
      <c r="A63" s="4"/>
      <c r="B63" s="6"/>
      <c r="C63" s="6"/>
      <c r="D63" s="4"/>
      <c r="E63" s="4"/>
      <c r="F63" s="4"/>
    </row>
    <row r="64" spans="1:6" ht="12">
      <c r="A64" s="4"/>
      <c r="B64" s="6"/>
      <c r="C64" s="6"/>
      <c r="D64" s="4"/>
      <c r="E64" s="4"/>
      <c r="F64" s="4"/>
    </row>
    <row r="65" spans="1:6" ht="12">
      <c r="A65" s="4"/>
      <c r="B65" s="6"/>
      <c r="C65" s="6"/>
      <c r="D65" s="4"/>
      <c r="E65" s="4"/>
      <c r="F65" s="4"/>
    </row>
    <row r="66" spans="1:6" ht="12">
      <c r="A66" s="4"/>
      <c r="B66" s="6"/>
      <c r="C66" s="6"/>
      <c r="D66" s="4"/>
      <c r="E66" s="4"/>
      <c r="F66" s="4"/>
    </row>
    <row r="67" spans="1:6" ht="12">
      <c r="A67" s="4"/>
      <c r="B67" s="6"/>
      <c r="C67" s="6"/>
      <c r="D67" s="4"/>
      <c r="E67" s="4"/>
      <c r="F67" s="4"/>
    </row>
    <row r="68" spans="1:6" ht="12">
      <c r="A68" s="4"/>
      <c r="B68" s="6"/>
      <c r="C68" s="6"/>
      <c r="D68" s="4"/>
      <c r="E68" s="4"/>
      <c r="F68" s="4"/>
    </row>
    <row r="69" spans="1:6" ht="12">
      <c r="A69" s="4"/>
      <c r="B69" s="6"/>
      <c r="C69" s="6"/>
      <c r="D69" s="4"/>
      <c r="E69" s="4"/>
      <c r="F69" s="4"/>
    </row>
    <row r="70" spans="1:6" ht="12">
      <c r="A70" s="4"/>
      <c r="B70" s="6"/>
      <c r="C70" s="6"/>
      <c r="D70" s="4"/>
      <c r="E70" s="4"/>
      <c r="F70" s="4"/>
    </row>
    <row r="71" spans="1:6" ht="12">
      <c r="A71" s="4"/>
      <c r="B71" s="6"/>
      <c r="C71" s="6"/>
      <c r="D71" s="4"/>
      <c r="E71" s="4"/>
      <c r="F71" s="4"/>
    </row>
    <row r="72" spans="1:6" ht="12">
      <c r="A72" s="4"/>
      <c r="B72" s="6"/>
      <c r="C72" s="6"/>
      <c r="D72" s="4"/>
      <c r="E72" s="4"/>
      <c r="F72" s="4"/>
    </row>
    <row r="73" spans="1:6" ht="12">
      <c r="A73" s="4"/>
      <c r="B73" s="6"/>
      <c r="C73" s="6"/>
      <c r="D73" s="4"/>
      <c r="E73" s="4"/>
      <c r="F73" s="4"/>
    </row>
    <row r="74" spans="1:6" ht="12">
      <c r="A74" s="4"/>
      <c r="B74" s="6"/>
      <c r="C74" s="6"/>
      <c r="D74" s="4"/>
      <c r="E74" s="4"/>
      <c r="F74" s="4"/>
    </row>
    <row r="75" spans="1:6" ht="12">
      <c r="A75" s="4"/>
      <c r="B75" s="6"/>
      <c r="C75" s="6"/>
      <c r="D75" s="4"/>
      <c r="E75" s="4"/>
      <c r="F75" s="4"/>
    </row>
    <row r="76" spans="1:6" ht="12">
      <c r="A76" s="4"/>
      <c r="B76" s="6"/>
      <c r="C76" s="6"/>
      <c r="D76" s="4"/>
      <c r="E76" s="4"/>
      <c r="F76" s="4"/>
    </row>
    <row r="77" spans="1:6" ht="12">
      <c r="A77" s="4"/>
      <c r="B77" s="6"/>
      <c r="C77" s="6"/>
      <c r="D77" s="4"/>
      <c r="E77" s="4"/>
      <c r="F77" s="4"/>
    </row>
    <row r="78" spans="1:6" ht="12">
      <c r="A78" s="4"/>
      <c r="B78" s="6"/>
      <c r="C78" s="6"/>
      <c r="D78" s="4"/>
      <c r="E78" s="4"/>
      <c r="F78" s="4"/>
    </row>
    <row r="79" spans="1:6" ht="12">
      <c r="A79" s="4"/>
      <c r="B79" s="6"/>
      <c r="C79" s="6"/>
      <c r="D79" s="4"/>
      <c r="E79" s="4"/>
      <c r="F79" s="4"/>
    </row>
    <row r="80" spans="1:6" ht="12">
      <c r="A80" s="4"/>
      <c r="B80" s="6"/>
      <c r="C80" s="6"/>
      <c r="D80" s="4"/>
      <c r="E80" s="4"/>
      <c r="F80" s="4"/>
    </row>
    <row r="81" spans="1:6" ht="12">
      <c r="A81" s="4"/>
      <c r="B81" s="6"/>
      <c r="C81" s="6"/>
      <c r="D81" s="4"/>
      <c r="E81" s="4"/>
      <c r="F81" s="4"/>
    </row>
    <row r="82" spans="1:6" ht="12">
      <c r="A82" s="4"/>
      <c r="B82" s="6"/>
      <c r="C82" s="6"/>
      <c r="D82" s="4"/>
      <c r="E82" s="4"/>
      <c r="F82" s="4"/>
    </row>
    <row r="83" spans="1:6" ht="12">
      <c r="A83" s="4"/>
      <c r="B83" s="6"/>
      <c r="C83" s="6"/>
      <c r="D83" s="4"/>
      <c r="E83" s="4"/>
      <c r="F83" s="4"/>
    </row>
    <row r="84" spans="1:6" ht="12">
      <c r="A84" s="4"/>
      <c r="B84" s="6"/>
      <c r="C84" s="6"/>
      <c r="D84" s="4"/>
      <c r="E84" s="4"/>
      <c r="F84" s="4"/>
    </row>
    <row r="85" spans="1:6" ht="12">
      <c r="A85" s="4"/>
      <c r="B85" s="6"/>
      <c r="C85" s="6"/>
      <c r="D85" s="4"/>
      <c r="E85" s="4"/>
      <c r="F85" s="4"/>
    </row>
    <row r="86" spans="1:6" ht="12">
      <c r="A86" s="4"/>
      <c r="B86" s="6"/>
      <c r="C86" s="6"/>
      <c r="D86" s="4"/>
      <c r="E86" s="4"/>
      <c r="F86" s="4"/>
    </row>
    <row r="87" spans="1:6" ht="12">
      <c r="A87" s="4"/>
      <c r="B87" s="6"/>
      <c r="C87" s="6"/>
      <c r="D87" s="4"/>
      <c r="E87" s="4"/>
      <c r="F87" s="4"/>
    </row>
    <row r="88" spans="1:6" ht="12">
      <c r="A88" s="4"/>
      <c r="B88" s="6"/>
      <c r="C88" s="6"/>
      <c r="D88" s="4"/>
      <c r="E88" s="4"/>
      <c r="F88" s="4"/>
    </row>
    <row r="89" spans="1:6" ht="12">
      <c r="A89" s="4"/>
      <c r="B89" s="6"/>
      <c r="C89" s="6"/>
      <c r="D89" s="4"/>
      <c r="E89" s="4"/>
      <c r="F89" s="4"/>
    </row>
    <row r="90" spans="1:6" ht="12">
      <c r="A90" s="4"/>
      <c r="B90" s="6"/>
      <c r="C90" s="6"/>
      <c r="D90" s="4"/>
      <c r="E90" s="4"/>
      <c r="F90" s="4"/>
    </row>
    <row r="91" spans="1:6" ht="12">
      <c r="A91" s="4"/>
      <c r="B91" s="6"/>
      <c r="C91" s="6"/>
      <c r="D91" s="4"/>
      <c r="E91" s="4"/>
      <c r="F91" s="4"/>
    </row>
    <row r="92" spans="1:6" ht="12">
      <c r="A92" s="4"/>
      <c r="B92" s="6"/>
      <c r="C92" s="6"/>
      <c r="D92" s="4"/>
      <c r="E92" s="4"/>
      <c r="F92" s="4"/>
    </row>
    <row r="93" spans="1:6" ht="12">
      <c r="A93" s="4"/>
      <c r="B93" s="6"/>
      <c r="C93" s="6"/>
      <c r="D93" s="4"/>
      <c r="E93" s="4"/>
      <c r="F93" s="4"/>
    </row>
    <row r="94" spans="1:6" ht="12">
      <c r="A94" s="4"/>
      <c r="B94" s="6"/>
      <c r="C94" s="6"/>
      <c r="D94" s="4"/>
      <c r="E94" s="4"/>
      <c r="F94" s="4"/>
    </row>
    <row r="95" spans="1:6" ht="12">
      <c r="A95" s="4"/>
      <c r="B95" s="6"/>
      <c r="C95" s="6"/>
      <c r="D95" s="4"/>
      <c r="E95" s="4"/>
      <c r="F95" s="4"/>
    </row>
    <row r="96" spans="1:6" ht="12">
      <c r="A96" s="4"/>
      <c r="B96" s="6"/>
      <c r="C96" s="6"/>
      <c r="D96" s="4"/>
      <c r="E96" s="4"/>
      <c r="F96" s="4"/>
    </row>
  </sheetData>
  <sheetProtection/>
  <mergeCells count="5">
    <mergeCell ref="G26:H26"/>
    <mergeCell ref="A6:J6"/>
    <mergeCell ref="B17:C17"/>
    <mergeCell ref="B18:C18"/>
    <mergeCell ref="G23:H23"/>
  </mergeCell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VERDOOD</dc:creator>
  <cp:keywords/>
  <dc:description/>
  <cp:lastModifiedBy>Raquel Riaza</cp:lastModifiedBy>
  <cp:lastPrinted>2020-03-24T15:45:41Z</cp:lastPrinted>
  <dcterms:created xsi:type="dcterms:W3CDTF">1997-09-26T19:54:03Z</dcterms:created>
  <dcterms:modified xsi:type="dcterms:W3CDTF">2021-04-21T11:09:23Z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