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feph.sharepoint.com/sites/General/GoverningBody/Executive Committee/Meetings/2025/8. October 25/Documents/"/>
    </mc:Choice>
  </mc:AlternateContent>
  <xr:revisionPtr revIDLastSave="1" documentId="8_{F4F3F133-A4BD-4F5D-B917-937EEA7BE115}" xr6:coauthVersionLast="47" xr6:coauthVersionMax="47" xr10:uidLastSave="{D5432AAE-A1F1-4502-8D4D-07F36A3E5673}"/>
  <bookViews>
    <workbookView xWindow="-110" yWindow="-110" windowWidth="19420" windowHeight="10300" xr2:uid="{0A1CCDAA-3A9D-45DA-9777-D6F42F7818C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E46" i="1"/>
  <c r="G24" i="1"/>
  <c r="I24" i="1"/>
  <c r="I26" i="1" s="1"/>
  <c r="E52" i="1"/>
  <c r="E47" i="1"/>
  <c r="E40" i="1"/>
  <c r="E35" i="1"/>
  <c r="E36" i="1" s="1"/>
  <c r="E26" i="1"/>
  <c r="G25" i="1"/>
  <c r="I25" i="1" s="1"/>
  <c r="E25" i="1"/>
  <c r="E16" i="1"/>
  <c r="E18" i="1" s="1"/>
  <c r="G13" i="1"/>
  <c r="G18" i="1" s="1"/>
  <c r="G20" i="1" s="1"/>
  <c r="E13" i="1"/>
  <c r="I12" i="1"/>
  <c r="I11" i="1"/>
  <c r="I9" i="1"/>
  <c r="I13" i="1" s="1"/>
  <c r="I6" i="1"/>
  <c r="I20" i="1" l="1"/>
  <c r="E20" i="1"/>
  <c r="I18" i="1"/>
  <c r="G26" i="1"/>
  <c r="I16" i="1"/>
</calcChain>
</file>

<file path=xl/sharedStrings.xml><?xml version="1.0" encoding="utf-8"?>
<sst xmlns="http://schemas.openxmlformats.org/spreadsheetml/2006/main" count="39" uniqueCount="30">
  <si>
    <t>Balance Sheet as at</t>
  </si>
  <si>
    <t>30 09 2025</t>
  </si>
  <si>
    <t>Movement</t>
  </si>
  <si>
    <t>Fixed Assets</t>
  </si>
  <si>
    <t>Current Assets</t>
  </si>
  <si>
    <t>Debtors</t>
  </si>
  <si>
    <t>Investments</t>
  </si>
  <si>
    <t>Cash at Bank and In Hand</t>
  </si>
  <si>
    <t>Transitory Account</t>
  </si>
  <si>
    <t>Total Current Assets</t>
  </si>
  <si>
    <t>Liabilities</t>
  </si>
  <si>
    <t>Creditors &lt; 1 year</t>
  </si>
  <si>
    <t>Net Current Assets</t>
  </si>
  <si>
    <t>Total net Assets</t>
  </si>
  <si>
    <t>The Funds of the Organization</t>
  </si>
  <si>
    <t>Unrestricted Funds</t>
  </si>
  <si>
    <t>(1)</t>
  </si>
  <si>
    <t>(3)</t>
  </si>
  <si>
    <t>Restricted Income Funds</t>
  </si>
  <si>
    <t>(2)</t>
  </si>
  <si>
    <t>(4)</t>
  </si>
  <si>
    <t>Membership</t>
  </si>
  <si>
    <t>Donations</t>
  </si>
  <si>
    <t>Contribution GB</t>
  </si>
  <si>
    <t>EC Co-funding</t>
  </si>
  <si>
    <t>Other income</t>
  </si>
  <si>
    <t>Operating grant CERV</t>
  </si>
  <si>
    <t>Project grants</t>
  </si>
  <si>
    <t>EC Grant</t>
  </si>
  <si>
    <t>Projects Granted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</si>
</sst>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14" fontId="0" fillId="0" borderId="0" xfId="0" applyNumberFormat="1"/>
    <xf numFmtId="49" fontId="1" fillId="0" borderId="0" xfId="0" applyNumberFormat="1" applyFont="1"/>
    <xf numFmtId="3" fontId="0" fillId="0" borderId="0" xfId="0" applyNumberFormat="1"/>
    <xf numFmtId="3" fontId="0" fillId="0" borderId="1" xfId="0" applyNumberFormat="1" applyBorder="1"/>
    <xf numFmtId="49" fontId="0" fillId="0" borderId="1" xfId="0" applyNumberFormat="1" applyBorder="1"/>
    <xf numFmtId="49" fontId="2" fillId="0" borderId="0" xfId="0" applyNumberFormat="1" applyFont="1"/>
    <xf numFmtId="3" fontId="0" fillId="0" borderId="2" xfId="0" applyNumberFormat="1" applyBorder="1"/>
    <xf numFmtId="2" fontId="0" fillId="0" borderId="0" xfId="0" applyNumberFormat="1"/>
    <xf numFmtId="3" fontId="0" fillId="2" borderId="0" xfId="0" applyNumberFormat="1" applyFill="1"/>
    <xf numFmtId="3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2EE18-A8CE-4B30-9331-91A9499058DD}">
  <dimension ref="A2:L52"/>
  <sheetViews>
    <sheetView tabSelected="1" workbookViewId="0">
      <selection activeCell="G9" sqref="G9"/>
    </sheetView>
  </sheetViews>
  <sheetFormatPr defaultColWidth="10.90625" defaultRowHeight="14.5" x14ac:dyDescent="0.35"/>
  <cols>
    <col min="1" max="1" width="11.54296875" style="1"/>
    <col min="6" max="6" width="11.54296875" style="1"/>
    <col min="8" max="8" width="11.54296875" style="1"/>
  </cols>
  <sheetData>
    <row r="2" spans="1:12" x14ac:dyDescent="0.35">
      <c r="D2" t="s">
        <v>0</v>
      </c>
      <c r="F2" s="1" t="s">
        <v>1</v>
      </c>
    </row>
    <row r="4" spans="1:12" x14ac:dyDescent="0.35">
      <c r="E4" s="2">
        <v>45930</v>
      </c>
      <c r="G4" s="2">
        <v>45657</v>
      </c>
      <c r="I4" t="s">
        <v>2</v>
      </c>
    </row>
    <row r="5" spans="1:12" x14ac:dyDescent="0.35">
      <c r="E5" s="2"/>
      <c r="G5" s="2"/>
      <c r="I5" s="2"/>
    </row>
    <row r="6" spans="1:12" x14ac:dyDescent="0.35">
      <c r="A6" s="3" t="s">
        <v>3</v>
      </c>
      <c r="E6" s="4">
        <v>47143</v>
      </c>
      <c r="G6" s="4">
        <v>41938</v>
      </c>
      <c r="I6" s="4">
        <f>E6-G6</f>
        <v>5205</v>
      </c>
    </row>
    <row r="7" spans="1:12" x14ac:dyDescent="0.35">
      <c r="E7" s="4"/>
      <c r="G7" s="4"/>
      <c r="I7" s="4"/>
    </row>
    <row r="8" spans="1:12" x14ac:dyDescent="0.35">
      <c r="A8" s="3" t="s">
        <v>4</v>
      </c>
      <c r="E8" s="4"/>
      <c r="G8" s="4"/>
      <c r="I8" s="4"/>
    </row>
    <row r="9" spans="1:12" x14ac:dyDescent="0.35">
      <c r="B9" t="s">
        <v>5</v>
      </c>
      <c r="E9" s="4">
        <v>1563146</v>
      </c>
      <c r="G9" s="11">
        <f>3358548+17707</f>
        <v>3376255</v>
      </c>
      <c r="I9" s="4">
        <f>E9-G9</f>
        <v>-1813109</v>
      </c>
      <c r="L9" s="4"/>
    </row>
    <row r="10" spans="1:12" x14ac:dyDescent="0.35">
      <c r="B10" t="s">
        <v>6</v>
      </c>
      <c r="E10" s="4"/>
      <c r="G10" s="4"/>
      <c r="I10" s="4"/>
      <c r="L10" s="4"/>
    </row>
    <row r="11" spans="1:12" x14ac:dyDescent="0.35">
      <c r="B11" t="s">
        <v>7</v>
      </c>
      <c r="E11" s="4">
        <v>1140007</v>
      </c>
      <c r="G11" s="4">
        <v>2081578</v>
      </c>
      <c r="I11" s="4">
        <f>E11-G11</f>
        <v>-941571</v>
      </c>
      <c r="L11" s="4"/>
    </row>
    <row r="12" spans="1:12" x14ac:dyDescent="0.35">
      <c r="B12" t="s">
        <v>8</v>
      </c>
      <c r="E12" s="5">
        <v>13152</v>
      </c>
      <c r="F12" s="6"/>
      <c r="G12" s="5">
        <v>21899</v>
      </c>
      <c r="H12" s="6"/>
      <c r="I12" s="5">
        <f>E12-G12</f>
        <v>-8747</v>
      </c>
    </row>
    <row r="13" spans="1:12" x14ac:dyDescent="0.35">
      <c r="A13" s="7" t="s">
        <v>9</v>
      </c>
      <c r="E13" s="4">
        <f>SUM(E9:E12)</f>
        <v>2716305</v>
      </c>
      <c r="G13" s="4">
        <f>SUM(G9:G12)</f>
        <v>5479732</v>
      </c>
      <c r="I13" s="4">
        <f>SUM(I9:I12)</f>
        <v>-2763427</v>
      </c>
    </row>
    <row r="14" spans="1:12" x14ac:dyDescent="0.35">
      <c r="E14" s="4"/>
      <c r="G14" s="4"/>
      <c r="I14" s="4"/>
    </row>
    <row r="15" spans="1:12" x14ac:dyDescent="0.35">
      <c r="A15" s="3" t="s">
        <v>10</v>
      </c>
      <c r="E15" s="4"/>
      <c r="G15" s="4"/>
      <c r="I15" s="4"/>
    </row>
    <row r="16" spans="1:12" x14ac:dyDescent="0.35">
      <c r="B16" t="s">
        <v>11</v>
      </c>
      <c r="E16" s="4">
        <f>891857-625544</f>
        <v>266313</v>
      </c>
      <c r="G16" s="4">
        <v>525290</v>
      </c>
      <c r="I16" s="4">
        <f>E16-G16</f>
        <v>-258977</v>
      </c>
    </row>
    <row r="17" spans="1:12" x14ac:dyDescent="0.35">
      <c r="E17" s="4"/>
      <c r="G17" s="4"/>
      <c r="I17" s="4"/>
    </row>
    <row r="18" spans="1:12" x14ac:dyDescent="0.35">
      <c r="A18" s="7" t="s">
        <v>12</v>
      </c>
      <c r="E18" s="4">
        <f>E13-E16</f>
        <v>2449992</v>
      </c>
      <c r="G18" s="4">
        <f>G13-G16</f>
        <v>4954442</v>
      </c>
      <c r="I18" s="4">
        <f>E18-G18</f>
        <v>-2504450</v>
      </c>
      <c r="J18" s="4"/>
      <c r="K18" s="4"/>
    </row>
    <row r="19" spans="1:12" x14ac:dyDescent="0.35">
      <c r="E19" s="4"/>
      <c r="G19" s="4"/>
      <c r="I19" s="4"/>
    </row>
    <row r="20" spans="1:12" ht="15" thickBot="1" x14ac:dyDescent="0.4">
      <c r="A20" s="7" t="s">
        <v>13</v>
      </c>
      <c r="E20" s="8">
        <f>E6+E18</f>
        <v>2497135</v>
      </c>
      <c r="G20" s="8">
        <f>G6+G18</f>
        <v>4996380</v>
      </c>
      <c r="I20" s="8">
        <f>I6+I18</f>
        <v>-2499245</v>
      </c>
      <c r="J20" s="4"/>
      <c r="K20" s="4"/>
      <c r="L20" s="4"/>
    </row>
    <row r="21" spans="1:12" ht="15" thickTop="1" x14ac:dyDescent="0.35">
      <c r="A21" s="7"/>
      <c r="E21" s="4"/>
      <c r="G21" s="4"/>
      <c r="I21" s="4"/>
    </row>
    <row r="22" spans="1:12" x14ac:dyDescent="0.35">
      <c r="E22" s="4"/>
      <c r="G22" s="4"/>
      <c r="I22" s="4"/>
      <c r="L22" s="4"/>
    </row>
    <row r="23" spans="1:12" x14ac:dyDescent="0.35">
      <c r="A23" s="3" t="s">
        <v>14</v>
      </c>
      <c r="E23" s="4"/>
      <c r="G23" s="4"/>
      <c r="I23" s="4"/>
    </row>
    <row r="24" spans="1:12" x14ac:dyDescent="0.35">
      <c r="B24" t="s">
        <v>15</v>
      </c>
      <c r="E24" s="10">
        <v>397808</v>
      </c>
      <c r="F24" s="1" t="s">
        <v>16</v>
      </c>
      <c r="G24" s="10">
        <f>377964+297588</f>
        <v>675552</v>
      </c>
      <c r="H24" s="1" t="s">
        <v>17</v>
      </c>
      <c r="I24" s="4">
        <f>E24-G24</f>
        <v>-277744</v>
      </c>
    </row>
    <row r="25" spans="1:12" x14ac:dyDescent="0.35">
      <c r="B25" t="s">
        <v>18</v>
      </c>
      <c r="E25" s="4">
        <f>1077566+920171</f>
        <v>1997737</v>
      </c>
      <c r="F25" s="1" t="s">
        <v>19</v>
      </c>
      <c r="G25" s="4">
        <f>1598182+1720675</f>
        <v>3318857</v>
      </c>
      <c r="H25" s="1" t="s">
        <v>20</v>
      </c>
      <c r="I25" s="4">
        <f>E25-G25</f>
        <v>-1321120</v>
      </c>
    </row>
    <row r="26" spans="1:12" ht="15" thickBot="1" x14ac:dyDescent="0.4">
      <c r="E26" s="8">
        <f>SUM(E24:E25)</f>
        <v>2395545</v>
      </c>
      <c r="G26" s="8">
        <f>SUM(G24:G25)</f>
        <v>3994409</v>
      </c>
      <c r="I26" s="8">
        <f>SUM(I24:I25)</f>
        <v>-1598864</v>
      </c>
    </row>
    <row r="27" spans="1:12" ht="15" thickTop="1" x14ac:dyDescent="0.35"/>
    <row r="30" spans="1:12" x14ac:dyDescent="0.35">
      <c r="G30" s="4"/>
    </row>
    <row r="31" spans="1:12" x14ac:dyDescent="0.35">
      <c r="A31" s="1" t="s">
        <v>16</v>
      </c>
      <c r="B31" t="s">
        <v>21</v>
      </c>
      <c r="E31" s="4">
        <v>196804.15</v>
      </c>
    </row>
    <row r="32" spans="1:12" x14ac:dyDescent="0.35">
      <c r="B32" t="s">
        <v>22</v>
      </c>
      <c r="E32" s="4">
        <v>2656.73</v>
      </c>
    </row>
    <row r="33" spans="1:7" x14ac:dyDescent="0.35">
      <c r="B33" t="s">
        <v>23</v>
      </c>
      <c r="E33" s="4">
        <v>70000</v>
      </c>
    </row>
    <row r="34" spans="1:7" x14ac:dyDescent="0.35">
      <c r="B34" t="s">
        <v>24</v>
      </c>
      <c r="E34" s="4">
        <v>16540.12</v>
      </c>
    </row>
    <row r="35" spans="1:7" x14ac:dyDescent="0.35">
      <c r="B35" t="s">
        <v>25</v>
      </c>
      <c r="E35" s="5">
        <f>111166.19+640.71</f>
        <v>111806.90000000001</v>
      </c>
    </row>
    <row r="36" spans="1:7" x14ac:dyDescent="0.35">
      <c r="E36" s="4">
        <f>SUM(E31:E35)</f>
        <v>397807.9</v>
      </c>
      <c r="F36" s="9"/>
      <c r="G36" s="4"/>
    </row>
    <row r="37" spans="1:7" x14ac:dyDescent="0.35">
      <c r="E37" s="4"/>
      <c r="G37" s="9"/>
    </row>
    <row r="38" spans="1:7" x14ac:dyDescent="0.35">
      <c r="A38" s="1" t="s">
        <v>19</v>
      </c>
      <c r="B38" t="s">
        <v>26</v>
      </c>
      <c r="E38" s="4">
        <v>1077566</v>
      </c>
      <c r="G38" s="4"/>
    </row>
    <row r="39" spans="1:7" x14ac:dyDescent="0.35">
      <c r="B39" t="s">
        <v>27</v>
      </c>
      <c r="E39" s="5">
        <v>920171</v>
      </c>
    </row>
    <row r="40" spans="1:7" x14ac:dyDescent="0.35">
      <c r="E40" s="4">
        <f>SUM(E38:E39)</f>
        <v>1997737</v>
      </c>
    </row>
    <row r="42" spans="1:7" x14ac:dyDescent="0.35">
      <c r="A42" s="1" t="s">
        <v>17</v>
      </c>
      <c r="B42" t="s">
        <v>21</v>
      </c>
      <c r="E42" s="4">
        <v>198142</v>
      </c>
    </row>
    <row r="43" spans="1:7" x14ac:dyDescent="0.35">
      <c r="B43" t="s">
        <v>22</v>
      </c>
      <c r="E43" s="4">
        <v>44689.4</v>
      </c>
    </row>
    <row r="44" spans="1:7" x14ac:dyDescent="0.35">
      <c r="B44" t="s">
        <v>23</v>
      </c>
      <c r="E44" s="4">
        <v>58908</v>
      </c>
    </row>
    <row r="45" spans="1:7" x14ac:dyDescent="0.35">
      <c r="B45" t="s">
        <v>24</v>
      </c>
      <c r="E45" s="4">
        <v>76225.179999999993</v>
      </c>
    </row>
    <row r="46" spans="1:7" x14ac:dyDescent="0.35">
      <c r="B46" t="s">
        <v>25</v>
      </c>
      <c r="E46" s="5">
        <f>240217.56+1518.42+55851.71</f>
        <v>297587.69</v>
      </c>
    </row>
    <row r="47" spans="1:7" x14ac:dyDescent="0.35">
      <c r="E47" s="4">
        <f>SUM(E42:E46)</f>
        <v>675552.27</v>
      </c>
    </row>
    <row r="48" spans="1:7" x14ac:dyDescent="0.35">
      <c r="E48" s="4"/>
    </row>
    <row r="49" spans="1:5" x14ac:dyDescent="0.35">
      <c r="E49" s="4"/>
    </row>
    <row r="50" spans="1:5" x14ac:dyDescent="0.35">
      <c r="A50" s="1" t="s">
        <v>20</v>
      </c>
      <c r="B50" t="s">
        <v>28</v>
      </c>
      <c r="E50" s="4">
        <v>1598182.2</v>
      </c>
    </row>
    <row r="51" spans="1:5" x14ac:dyDescent="0.35">
      <c r="B51" t="s">
        <v>29</v>
      </c>
      <c r="E51" s="5">
        <v>1720675.17</v>
      </c>
    </row>
    <row r="52" spans="1:5" x14ac:dyDescent="0.35">
      <c r="E52" s="4">
        <f>SUM(E50:E51)</f>
        <v>3318857.37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Ost</dc:creator>
  <cp:lastModifiedBy>Catherine Naughton</cp:lastModifiedBy>
  <dcterms:created xsi:type="dcterms:W3CDTF">2025-10-14T13:23:40Z</dcterms:created>
  <dcterms:modified xsi:type="dcterms:W3CDTF">2025-10-15T04:51:58Z</dcterms:modified>
</cp:coreProperties>
</file>