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feph.sharepoint.com/sites/General/GoverningBody/Board/Meetings/2026/1. March Online 20032026/Documents ready for upload/"/>
    </mc:Choice>
  </mc:AlternateContent>
  <xr:revisionPtr revIDLastSave="0" documentId="8_{4B563804-8A30-4829-9FF5-637EF6B8C44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6" i="5" l="1"/>
  <c r="H10" i="5"/>
  <c r="J38" i="5"/>
  <c r="G24" i="5" l="1"/>
  <c r="H22" i="5"/>
  <c r="H32" i="5" l="1"/>
  <c r="H18" i="5" s="1"/>
  <c r="H38" i="5" s="1"/>
  <c r="H20" i="5"/>
  <c r="I34" i="5"/>
  <c r="J32" i="5"/>
  <c r="I24" i="5"/>
  <c r="J22" i="5" s="1"/>
  <c r="J20" i="5" s="1"/>
  <c r="J18" i="5" s="1"/>
  <c r="J10" i="5"/>
  <c r="O10" i="5" s="1"/>
</calcChain>
</file>

<file path=xl/sharedStrings.xml><?xml version="1.0" encoding="utf-8"?>
<sst xmlns="http://schemas.openxmlformats.org/spreadsheetml/2006/main" count="23" uniqueCount="23">
  <si>
    <t>European Disability Forum</t>
  </si>
  <si>
    <t>1. I N C O M E</t>
  </si>
  <si>
    <t>European Union subvention</t>
  </si>
  <si>
    <t>Membership fees</t>
  </si>
  <si>
    <t>2. E X P E N D I T U R E</t>
  </si>
  <si>
    <t>Travel and subsistence costs</t>
  </si>
  <si>
    <t>Other meetings</t>
  </si>
  <si>
    <t>Staff costs</t>
  </si>
  <si>
    <t>Under utilisation budget</t>
  </si>
  <si>
    <t>Costs of services</t>
  </si>
  <si>
    <t>Administrative costs</t>
  </si>
  <si>
    <t>Other EC co-financing</t>
  </si>
  <si>
    <t>Avenue des Arts 7-8</t>
  </si>
  <si>
    <t>1210 Bruxelles</t>
  </si>
  <si>
    <t>1. EC Eligible expenses</t>
  </si>
  <si>
    <t>Other income</t>
  </si>
  <si>
    <t>2024</t>
  </si>
  <si>
    <t>2024-2025 STATEMENT OF INCOME AND EXPENDITURE COMPARISON</t>
  </si>
  <si>
    <t>Board meeting</t>
  </si>
  <si>
    <t>2. Other expenses</t>
  </si>
  <si>
    <t>Other costs outside projects financing</t>
  </si>
  <si>
    <t xml:space="preserve">Income from projects </t>
  </si>
  <si>
    <t>Costs financed by projects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</si>
</sst>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9">
    <xf numFmtId="0" fontId="0" fillId="0" borderId="0" xfId="0"/>
    <xf numFmtId="4" fontId="1" fillId="0" borderId="0" xfId="0" applyNumberFormat="1" applyFont="1"/>
    <xf numFmtId="0" fontId="2" fillId="0" borderId="0" xfId="0" applyFont="1"/>
    <xf numFmtId="4" fontId="2" fillId="0" borderId="0" xfId="0" applyNumberFormat="1" applyFont="1"/>
    <xf numFmtId="0" fontId="0" fillId="0" borderId="0" xfId="0" applyAlignment="1">
      <alignment vertical="center"/>
    </xf>
    <xf numFmtId="0" fontId="0" fillId="0" borderId="4" xfId="0" applyBorder="1"/>
    <xf numFmtId="4" fontId="0" fillId="0" borderId="0" xfId="0" applyNumberFormat="1"/>
    <xf numFmtId="0" fontId="0" fillId="0" borderId="1" xfId="0" applyBorder="1"/>
    <xf numFmtId="3" fontId="2" fillId="0" borderId="2" xfId="0" applyNumberFormat="1" applyFont="1" applyBorder="1"/>
    <xf numFmtId="4" fontId="2" fillId="0" borderId="2" xfId="0" applyNumberFormat="1" applyFont="1" applyBorder="1"/>
    <xf numFmtId="4" fontId="2" fillId="0" borderId="3" xfId="0" applyNumberFormat="1" applyFont="1" applyBorder="1"/>
    <xf numFmtId="0" fontId="0" fillId="0" borderId="6" xfId="0" applyBorder="1"/>
    <xf numFmtId="3" fontId="2" fillId="0" borderId="7" xfId="0" applyNumberFormat="1" applyFont="1" applyBorder="1"/>
    <xf numFmtId="4" fontId="2" fillId="0" borderId="7" xfId="0" applyNumberFormat="1" applyFont="1" applyBorder="1"/>
    <xf numFmtId="4" fontId="2" fillId="0" borderId="8" xfId="0" applyNumberFormat="1" applyFont="1" applyBorder="1"/>
    <xf numFmtId="3" fontId="3" fillId="0" borderId="1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2" fillId="0" borderId="0" xfId="0" applyNumberFormat="1" applyFont="1"/>
    <xf numFmtId="49" fontId="0" fillId="0" borderId="0" xfId="0" applyNumberFormat="1"/>
    <xf numFmtId="3" fontId="3" fillId="0" borderId="0" xfId="0" applyNumberFormat="1" applyFont="1"/>
    <xf numFmtId="3" fontId="2" fillId="0" borderId="0" xfId="0" applyNumberFormat="1" applyFont="1" applyAlignment="1">
      <alignment horizontal="left" wrapText="1"/>
    </xf>
    <xf numFmtId="3" fontId="1" fillId="0" borderId="0" xfId="0" applyNumberFormat="1" applyFont="1"/>
    <xf numFmtId="43" fontId="1" fillId="0" borderId="0" xfId="1" applyFont="1"/>
    <xf numFmtId="43" fontId="2" fillId="0" borderId="0" xfId="1" applyFont="1"/>
    <xf numFmtId="43" fontId="3" fillId="0" borderId="0" xfId="1" applyFont="1" applyAlignment="1">
      <alignment horizontal="center" vertical="center"/>
    </xf>
    <xf numFmtId="43" fontId="3" fillId="0" borderId="9" xfId="1" applyFont="1" applyBorder="1"/>
    <xf numFmtId="43" fontId="2" fillId="0" borderId="9" xfId="1" applyFont="1" applyBorder="1"/>
    <xf numFmtId="43" fontId="0" fillId="0" borderId="0" xfId="1" applyFont="1"/>
    <xf numFmtId="43" fontId="4" fillId="0" borderId="9" xfId="1" applyFont="1" applyBorder="1"/>
    <xf numFmtId="43" fontId="2" fillId="0" borderId="10" xfId="1" applyFont="1" applyBorder="1"/>
    <xf numFmtId="43" fontId="2" fillId="0" borderId="11" xfId="1" applyFont="1" applyBorder="1"/>
    <xf numFmtId="43" fontId="0" fillId="0" borderId="9" xfId="1" applyFont="1" applyBorder="1"/>
    <xf numFmtId="43" fontId="3" fillId="0" borderId="15" xfId="1" applyFont="1" applyBorder="1"/>
    <xf numFmtId="164" fontId="0" fillId="0" borderId="0" xfId="0" applyNumberFormat="1"/>
    <xf numFmtId="43" fontId="2" fillId="0" borderId="16" xfId="1" applyFont="1" applyBorder="1"/>
    <xf numFmtId="43" fontId="2" fillId="0" borderId="0" xfId="1" applyFont="1" applyBorder="1"/>
    <xf numFmtId="43" fontId="0" fillId="0" borderId="0" xfId="1" applyFont="1" applyBorder="1"/>
    <xf numFmtId="43" fontId="2" fillId="0" borderId="2" xfId="1" applyFont="1" applyBorder="1"/>
    <xf numFmtId="43" fontId="1" fillId="0" borderId="0" xfId="1" applyFont="1" applyBorder="1"/>
    <xf numFmtId="43" fontId="2" fillId="0" borderId="7" xfId="1" applyFont="1" applyBorder="1"/>
    <xf numFmtId="4" fontId="2" fillId="0" borderId="1" xfId="0" applyNumberFormat="1" applyFont="1" applyBorder="1"/>
    <xf numFmtId="4" fontId="1" fillId="0" borderId="4" xfId="0" applyNumberFormat="1" applyFont="1" applyBorder="1"/>
    <xf numFmtId="4" fontId="1" fillId="0" borderId="5" xfId="0" applyNumberFormat="1" applyFont="1" applyBorder="1"/>
    <xf numFmtId="4" fontId="2" fillId="0" borderId="6" xfId="0" applyNumberFormat="1" applyFont="1" applyBorder="1"/>
    <xf numFmtId="43" fontId="2" fillId="0" borderId="18" xfId="1" applyFont="1" applyBorder="1"/>
    <xf numFmtId="43" fontId="3" fillId="0" borderId="19" xfId="1" applyFont="1" applyBorder="1"/>
    <xf numFmtId="43" fontId="2" fillId="0" borderId="4" xfId="1" applyFont="1" applyBorder="1"/>
    <xf numFmtId="43" fontId="2" fillId="0" borderId="5" xfId="1" applyFont="1" applyBorder="1"/>
    <xf numFmtId="43" fontId="0" fillId="0" borderId="4" xfId="1" applyFont="1" applyBorder="1"/>
    <xf numFmtId="43" fontId="3" fillId="0" borderId="5" xfId="1" applyFont="1" applyBorder="1"/>
    <xf numFmtId="43" fontId="4" fillId="0" borderId="5" xfId="1" applyFont="1" applyBorder="1"/>
    <xf numFmtId="43" fontId="0" fillId="0" borderId="5" xfId="1" applyFont="1" applyBorder="1"/>
    <xf numFmtId="3" fontId="3" fillId="2" borderId="0" xfId="0" applyNumberFormat="1" applyFont="1" applyFill="1" applyAlignment="1">
      <alignment horizontal="center" vertical="center"/>
    </xf>
    <xf numFmtId="43" fontId="3" fillId="0" borderId="13" xfId="1" applyFont="1" applyBorder="1" applyAlignment="1">
      <alignment horizontal="center" vertical="center"/>
    </xf>
    <xf numFmtId="43" fontId="3" fillId="0" borderId="12" xfId="1" applyFont="1" applyBorder="1" applyAlignment="1">
      <alignment horizontal="center" vertical="center"/>
    </xf>
    <xf numFmtId="3" fontId="2" fillId="0" borderId="0" xfId="0" applyNumberFormat="1" applyFont="1" applyAlignment="1">
      <alignment horizontal="left" wrapText="1"/>
    </xf>
    <xf numFmtId="49" fontId="3" fillId="0" borderId="17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2C48C-5C3C-4ADD-84EB-5F2587F023FE}">
  <dimension ref="A1:O43"/>
  <sheetViews>
    <sheetView tabSelected="1" workbookViewId="0">
      <selection activeCell="K8" sqref="K8"/>
    </sheetView>
  </sheetViews>
  <sheetFormatPr defaultColWidth="9.08984375" defaultRowHeight="14.5" x14ac:dyDescent="0.35"/>
  <cols>
    <col min="4" max="4" width="1.81640625" customWidth="1"/>
    <col min="5" max="5" width="0.453125" customWidth="1"/>
    <col min="6" max="6" width="0" hidden="1" customWidth="1"/>
    <col min="7" max="8" width="14.08984375" customWidth="1"/>
    <col min="9" max="9" width="13.90625" style="28" bestFit="1" customWidth="1"/>
    <col min="10" max="10" width="14" style="28" bestFit="1" customWidth="1"/>
    <col min="12" max="12" width="11.54296875" style="6" bestFit="1" customWidth="1"/>
    <col min="15" max="15" width="18.81640625" customWidth="1"/>
  </cols>
  <sheetData>
    <row r="1" spans="1:15" x14ac:dyDescent="0.35">
      <c r="A1" s="1" t="s">
        <v>0</v>
      </c>
      <c r="B1" s="2"/>
      <c r="C1" s="2"/>
      <c r="E1" s="2"/>
      <c r="F1" s="3"/>
      <c r="G1" s="3"/>
      <c r="H1" s="3"/>
      <c r="I1" s="23"/>
      <c r="J1" s="24"/>
    </row>
    <row r="2" spans="1:15" x14ac:dyDescent="0.35">
      <c r="A2" s="3" t="s">
        <v>12</v>
      </c>
      <c r="B2" s="2"/>
      <c r="C2" s="2"/>
      <c r="E2" s="2"/>
      <c r="F2" s="3"/>
      <c r="G2" s="3"/>
      <c r="H2" s="3"/>
      <c r="I2" s="24"/>
      <c r="J2" s="24"/>
    </row>
    <row r="3" spans="1:15" x14ac:dyDescent="0.35">
      <c r="A3" s="3" t="s">
        <v>13</v>
      </c>
      <c r="B3" s="2"/>
      <c r="C3" s="2"/>
      <c r="E3" s="2"/>
      <c r="F3" s="3"/>
      <c r="G3" s="3"/>
      <c r="H3" s="3"/>
      <c r="I3" s="24"/>
      <c r="J3" s="24"/>
    </row>
    <row r="4" spans="1:15" x14ac:dyDescent="0.35">
      <c r="A4" s="3"/>
      <c r="B4" s="2"/>
      <c r="C4" s="2"/>
      <c r="E4" s="2"/>
      <c r="F4" s="3"/>
      <c r="G4" s="3"/>
      <c r="H4" s="3"/>
      <c r="I4" s="24"/>
      <c r="J4" s="24"/>
    </row>
    <row r="5" spans="1:15" x14ac:dyDescent="0.35">
      <c r="B5" s="3"/>
      <c r="C5" s="2"/>
      <c r="D5" s="2"/>
      <c r="E5" s="2"/>
      <c r="F5" s="3"/>
      <c r="G5" s="3"/>
      <c r="H5" s="3"/>
      <c r="I5" s="24"/>
      <c r="J5" s="24"/>
    </row>
    <row r="6" spans="1:15" ht="22.5" customHeight="1" x14ac:dyDescent="0.35">
      <c r="A6" s="53" t="s">
        <v>17</v>
      </c>
      <c r="B6" s="53"/>
      <c r="C6" s="53"/>
      <c r="D6" s="53"/>
      <c r="E6" s="53"/>
      <c r="F6" s="53"/>
      <c r="G6" s="53"/>
      <c r="H6" s="53"/>
      <c r="I6" s="53"/>
      <c r="J6" s="53"/>
      <c r="K6" s="4"/>
    </row>
    <row r="7" spans="1:15" ht="13.5" customHeight="1" x14ac:dyDescent="0.35">
      <c r="A7" s="17"/>
      <c r="B7" s="17"/>
      <c r="C7" s="17"/>
      <c r="D7" s="17"/>
      <c r="E7" s="17"/>
      <c r="F7" s="17"/>
      <c r="G7" s="17"/>
      <c r="H7" s="17"/>
      <c r="I7" s="25"/>
      <c r="J7" s="25"/>
      <c r="K7" s="4"/>
    </row>
    <row r="8" spans="1:15" ht="18" customHeight="1" thickBot="1" x14ac:dyDescent="0.4">
      <c r="A8" s="17"/>
      <c r="B8" s="17"/>
      <c r="C8" s="17"/>
      <c r="D8" s="17"/>
      <c r="E8" s="17"/>
      <c r="F8" s="17"/>
      <c r="G8" s="17"/>
      <c r="H8" s="17"/>
      <c r="I8" s="25"/>
      <c r="J8" s="25"/>
      <c r="K8" s="4"/>
    </row>
    <row r="9" spans="1:15" ht="22.5" customHeight="1" x14ac:dyDescent="0.35">
      <c r="A9" s="15"/>
      <c r="B9" s="16"/>
      <c r="C9" s="16"/>
      <c r="D9" s="16"/>
      <c r="E9" s="16"/>
      <c r="F9" s="16"/>
      <c r="G9" s="57">
        <v>2025</v>
      </c>
      <c r="H9" s="58"/>
      <c r="I9" s="54" t="s">
        <v>16</v>
      </c>
      <c r="J9" s="55"/>
      <c r="K9" s="4"/>
    </row>
    <row r="10" spans="1:15" x14ac:dyDescent="0.35">
      <c r="A10" s="5"/>
      <c r="B10" s="20" t="s">
        <v>1</v>
      </c>
      <c r="C10" s="20"/>
      <c r="D10" s="18"/>
      <c r="E10" s="18"/>
      <c r="F10" s="3"/>
      <c r="G10" s="45"/>
      <c r="H10" s="46">
        <f>SUM(G12:G17)</f>
        <v>3524224.29</v>
      </c>
      <c r="I10" s="35"/>
      <c r="J10" s="33">
        <f>SUM(I12:I17)</f>
        <v>3994409.1399999997</v>
      </c>
      <c r="O10" s="34">
        <f>J10-3994409.14</f>
        <v>0</v>
      </c>
    </row>
    <row r="11" spans="1:15" x14ac:dyDescent="0.35">
      <c r="A11" s="5"/>
      <c r="B11" s="20"/>
      <c r="C11" s="20"/>
      <c r="D11" s="18"/>
      <c r="E11" s="18"/>
      <c r="F11" s="3"/>
      <c r="G11" s="47"/>
      <c r="H11" s="48"/>
      <c r="I11" s="36"/>
      <c r="J11" s="27"/>
    </row>
    <row r="12" spans="1:15" x14ac:dyDescent="0.35">
      <c r="A12" s="5"/>
      <c r="B12" s="18" t="s">
        <v>2</v>
      </c>
      <c r="C12" s="18"/>
      <c r="D12" s="18"/>
      <c r="E12" s="18"/>
      <c r="F12" s="3"/>
      <c r="G12" s="49">
        <v>1600163.46</v>
      </c>
      <c r="H12" s="48"/>
      <c r="I12" s="37">
        <v>1598182.2</v>
      </c>
      <c r="J12" s="27"/>
      <c r="K12" s="6"/>
      <c r="O12" s="34"/>
    </row>
    <row r="13" spans="1:15" x14ac:dyDescent="0.35">
      <c r="A13" s="5"/>
      <c r="B13" s="18" t="s">
        <v>11</v>
      </c>
      <c r="C13" s="18"/>
      <c r="D13" s="18"/>
      <c r="E13" s="18"/>
      <c r="F13" s="3"/>
      <c r="G13" s="49">
        <v>177795.94</v>
      </c>
      <c r="H13" s="48"/>
      <c r="I13" s="37">
        <v>359080.22</v>
      </c>
      <c r="J13" s="27"/>
      <c r="K13" s="6"/>
    </row>
    <row r="14" spans="1:15" x14ac:dyDescent="0.35">
      <c r="A14" s="5"/>
      <c r="B14" s="18" t="s">
        <v>21</v>
      </c>
      <c r="C14" s="18"/>
      <c r="D14" s="18"/>
      <c r="E14" s="18"/>
      <c r="F14" s="3"/>
      <c r="G14" s="49">
        <v>1287385.43</v>
      </c>
      <c r="H14" s="48"/>
      <c r="I14" s="37">
        <v>1720675.17</v>
      </c>
      <c r="J14" s="27"/>
    </row>
    <row r="15" spans="1:15" x14ac:dyDescent="0.35">
      <c r="A15" s="5"/>
      <c r="B15" s="18" t="s">
        <v>3</v>
      </c>
      <c r="C15" s="18"/>
      <c r="D15" s="18"/>
      <c r="E15" s="18"/>
      <c r="F15" s="3"/>
      <c r="G15" s="49">
        <v>204784.15</v>
      </c>
      <c r="H15" s="48"/>
      <c r="I15" s="37">
        <v>198142</v>
      </c>
      <c r="J15" s="27"/>
    </row>
    <row r="16" spans="1:15" x14ac:dyDescent="0.35">
      <c r="A16" s="5"/>
      <c r="B16" s="18" t="s">
        <v>15</v>
      </c>
      <c r="C16" s="18"/>
      <c r="D16" s="18"/>
      <c r="E16" s="18"/>
      <c r="F16" s="3"/>
      <c r="G16" s="47">
        <f>253250.87+844.44</f>
        <v>254095.31</v>
      </c>
      <c r="H16" s="48"/>
      <c r="I16" s="36">
        <v>118329.55</v>
      </c>
      <c r="J16" s="27"/>
    </row>
    <row r="17" spans="1:15" x14ac:dyDescent="0.35">
      <c r="A17" s="5"/>
      <c r="B17" s="18"/>
      <c r="C17" s="2"/>
      <c r="D17" s="2"/>
      <c r="E17" s="2"/>
      <c r="F17" s="2"/>
      <c r="G17" s="47"/>
      <c r="H17" s="48"/>
      <c r="I17" s="36"/>
      <c r="J17" s="27"/>
      <c r="O17" s="34"/>
    </row>
    <row r="18" spans="1:15" x14ac:dyDescent="0.35">
      <c r="A18" s="5"/>
      <c r="B18" s="20" t="s">
        <v>4</v>
      </c>
      <c r="C18" s="20"/>
      <c r="D18" s="18"/>
      <c r="E18" s="18"/>
      <c r="F18" s="3"/>
      <c r="G18" s="47"/>
      <c r="H18" s="50">
        <f>+H20+H32</f>
        <v>3240857.2</v>
      </c>
      <c r="I18" s="36"/>
      <c r="J18" s="26">
        <f>+J20+J32</f>
        <v>4182091.4400000004</v>
      </c>
    </row>
    <row r="19" spans="1:15" x14ac:dyDescent="0.35">
      <c r="A19" s="5"/>
      <c r="B19" s="20"/>
      <c r="C19" s="20"/>
      <c r="D19" s="18"/>
      <c r="E19" s="18"/>
      <c r="F19" s="3"/>
      <c r="G19" s="47"/>
      <c r="H19" s="51"/>
      <c r="I19" s="36"/>
      <c r="J19" s="29"/>
    </row>
    <row r="20" spans="1:15" x14ac:dyDescent="0.35">
      <c r="A20" s="5"/>
      <c r="B20" s="20" t="s">
        <v>14</v>
      </c>
      <c r="C20" s="18"/>
      <c r="D20" s="18"/>
      <c r="E20" s="18"/>
      <c r="F20" s="3"/>
      <c r="G20" s="47"/>
      <c r="H20" s="51">
        <f>SUM(H22:H31)</f>
        <v>1777959.4</v>
      </c>
      <c r="I20" s="36"/>
      <c r="J20" s="29">
        <f>SUM(J22:J31)</f>
        <v>1957262.4200000002</v>
      </c>
      <c r="K20" s="6"/>
    </row>
    <row r="21" spans="1:15" x14ac:dyDescent="0.35">
      <c r="A21" s="5"/>
      <c r="B21" s="20"/>
      <c r="C21" s="18"/>
      <c r="D21" s="18"/>
      <c r="E21" s="18"/>
      <c r="F21" s="3"/>
      <c r="G21" s="47"/>
      <c r="H21" s="48"/>
      <c r="I21" s="36"/>
      <c r="J21" s="27"/>
    </row>
    <row r="22" spans="1:15" x14ac:dyDescent="0.35">
      <c r="A22" s="5"/>
      <c r="B22" s="18" t="s">
        <v>5</v>
      </c>
      <c r="C22" s="18"/>
      <c r="D22" s="18"/>
      <c r="E22" s="18"/>
      <c r="F22" s="3"/>
      <c r="G22" s="47"/>
      <c r="H22" s="48">
        <f>SUM(G23:G24)</f>
        <v>258583</v>
      </c>
      <c r="I22" s="36"/>
      <c r="J22" s="27">
        <f>SUM(I23:I24)</f>
        <v>290019.09999999998</v>
      </c>
    </row>
    <row r="23" spans="1:15" x14ac:dyDescent="0.35">
      <c r="A23" s="5"/>
      <c r="B23" s="18"/>
      <c r="C23" s="18" t="s">
        <v>18</v>
      </c>
      <c r="D23" s="18"/>
      <c r="E23" s="18"/>
      <c r="F23" s="3"/>
      <c r="G23" s="49">
        <v>52518</v>
      </c>
      <c r="H23" s="48"/>
      <c r="I23" s="37">
        <v>163133.69</v>
      </c>
      <c r="J23" s="27"/>
    </row>
    <row r="24" spans="1:15" x14ac:dyDescent="0.35">
      <c r="A24" s="5"/>
      <c r="B24" s="18"/>
      <c r="C24" s="56" t="s">
        <v>6</v>
      </c>
      <c r="D24" s="56"/>
      <c r="E24" s="56"/>
      <c r="F24" s="56"/>
      <c r="G24" s="49">
        <f>258583-G23</f>
        <v>206065</v>
      </c>
      <c r="H24" s="48"/>
      <c r="I24" s="37">
        <f>290019.1-I23</f>
        <v>126885.40999999997</v>
      </c>
      <c r="J24" s="27"/>
    </row>
    <row r="25" spans="1:15" x14ac:dyDescent="0.35">
      <c r="A25" s="5"/>
      <c r="B25" s="18"/>
      <c r="C25" s="18"/>
      <c r="D25" s="18"/>
      <c r="E25" s="18"/>
      <c r="F25" s="3"/>
      <c r="G25" s="47"/>
      <c r="H25" s="48"/>
      <c r="I25" s="36"/>
      <c r="J25" s="27"/>
    </row>
    <row r="26" spans="1:15" x14ac:dyDescent="0.35">
      <c r="A26" s="5"/>
      <c r="B26" s="18" t="s">
        <v>7</v>
      </c>
      <c r="C26" s="18"/>
      <c r="D26" s="18"/>
      <c r="E26" s="18"/>
      <c r="F26" s="3"/>
      <c r="G26" s="49"/>
      <c r="H26" s="48">
        <v>1077411.3500000001</v>
      </c>
      <c r="I26" s="37"/>
      <c r="J26" s="27">
        <v>1133087.71</v>
      </c>
    </row>
    <row r="27" spans="1:15" x14ac:dyDescent="0.35">
      <c r="A27" s="5"/>
      <c r="B27" s="18"/>
      <c r="C27" s="18"/>
      <c r="D27" s="18"/>
      <c r="E27" s="18"/>
      <c r="F27" s="3"/>
      <c r="G27" s="47"/>
      <c r="H27" s="48"/>
      <c r="I27" s="36"/>
      <c r="J27" s="27"/>
    </row>
    <row r="28" spans="1:15" x14ac:dyDescent="0.35">
      <c r="A28" s="5"/>
      <c r="B28" s="18" t="s">
        <v>9</v>
      </c>
      <c r="C28" s="18"/>
      <c r="D28" s="18"/>
      <c r="E28" s="18"/>
      <c r="F28" s="3"/>
      <c r="G28" s="49"/>
      <c r="H28" s="48">
        <v>218262.17</v>
      </c>
      <c r="I28" s="37"/>
      <c r="J28" s="27">
        <v>232047.37</v>
      </c>
    </row>
    <row r="29" spans="1:15" x14ac:dyDescent="0.35">
      <c r="A29" s="5"/>
      <c r="B29" s="18"/>
      <c r="C29" s="18"/>
      <c r="D29" s="18"/>
      <c r="E29" s="18"/>
      <c r="F29" s="3"/>
      <c r="G29" s="47"/>
      <c r="H29" s="48"/>
      <c r="I29" s="36"/>
      <c r="J29" s="27"/>
    </row>
    <row r="30" spans="1:15" x14ac:dyDescent="0.35">
      <c r="A30" s="5"/>
      <c r="B30" s="18" t="s">
        <v>10</v>
      </c>
      <c r="C30" s="18"/>
      <c r="D30" s="18"/>
      <c r="E30" s="18"/>
      <c r="F30" s="3"/>
      <c r="G30" s="47"/>
      <c r="H30" s="52">
        <v>223702.88</v>
      </c>
      <c r="I30" s="36"/>
      <c r="J30" s="32">
        <v>302108.24</v>
      </c>
    </row>
    <row r="31" spans="1:15" x14ac:dyDescent="0.35">
      <c r="A31" s="5"/>
      <c r="B31" s="18"/>
      <c r="C31" s="18"/>
      <c r="D31" s="18"/>
      <c r="E31" s="18"/>
      <c r="F31" s="3"/>
      <c r="G31" s="47"/>
      <c r="H31" s="48"/>
      <c r="I31" s="36"/>
      <c r="J31" s="27"/>
    </row>
    <row r="32" spans="1:15" x14ac:dyDescent="0.35">
      <c r="A32" s="5"/>
      <c r="B32" s="20" t="s">
        <v>19</v>
      </c>
      <c r="C32" s="18"/>
      <c r="D32" s="18"/>
      <c r="E32" s="18"/>
      <c r="F32" s="3"/>
      <c r="G32" s="47"/>
      <c r="H32" s="51">
        <f>SUM(G33:G34)</f>
        <v>1462897.8</v>
      </c>
      <c r="I32" s="36"/>
      <c r="J32" s="29">
        <f>SUM(I33:I34)</f>
        <v>2224829.02</v>
      </c>
      <c r="K32" s="6"/>
    </row>
    <row r="33" spans="1:11" x14ac:dyDescent="0.35">
      <c r="A33" s="5"/>
      <c r="B33" s="18" t="s">
        <v>22</v>
      </c>
      <c r="C33" s="18"/>
      <c r="D33" s="18"/>
      <c r="E33" s="18"/>
      <c r="F33" s="3"/>
      <c r="G33" s="49">
        <v>1300607.1200000001</v>
      </c>
      <c r="H33" s="51"/>
      <c r="I33" s="37">
        <v>1736941.93</v>
      </c>
      <c r="J33" s="29"/>
      <c r="K33" s="6"/>
    </row>
    <row r="34" spans="1:11" x14ac:dyDescent="0.35">
      <c r="A34" s="5"/>
      <c r="B34" s="56" t="s">
        <v>20</v>
      </c>
      <c r="C34" s="56"/>
      <c r="D34" s="56"/>
      <c r="E34" s="56"/>
      <c r="F34" s="56"/>
      <c r="G34" s="49">
        <v>162290.68</v>
      </c>
      <c r="H34" s="51"/>
      <c r="I34" s="37">
        <f>369557.54+I16</f>
        <v>487887.08999999997</v>
      </c>
      <c r="J34" s="29"/>
    </row>
    <row r="35" spans="1:11" x14ac:dyDescent="0.35">
      <c r="A35" s="5"/>
      <c r="B35" s="21"/>
      <c r="C35" s="21"/>
      <c r="D35" s="21"/>
      <c r="E35" s="21"/>
      <c r="F35" s="21"/>
      <c r="G35" s="47"/>
      <c r="H35" s="51"/>
      <c r="I35" s="36"/>
      <c r="J35" s="29"/>
    </row>
    <row r="36" spans="1:11" ht="15" thickBot="1" x14ac:dyDescent="0.4">
      <c r="A36" s="5"/>
      <c r="B36" s="18"/>
      <c r="C36" s="18"/>
      <c r="D36" s="18"/>
      <c r="E36" s="18"/>
      <c r="F36" s="3"/>
      <c r="G36" s="47"/>
      <c r="H36" s="51"/>
      <c r="I36" s="36"/>
      <c r="J36" s="29"/>
    </row>
    <row r="37" spans="1:11" x14ac:dyDescent="0.35">
      <c r="A37" s="7"/>
      <c r="B37" s="8"/>
      <c r="C37" s="8"/>
      <c r="D37" s="8"/>
      <c r="E37" s="8"/>
      <c r="F37" s="9"/>
      <c r="G37" s="41"/>
      <c r="H37" s="10"/>
      <c r="I37" s="38"/>
      <c r="J37" s="30"/>
    </row>
    <row r="38" spans="1:11" x14ac:dyDescent="0.35">
      <c r="A38" s="5"/>
      <c r="B38" s="18"/>
      <c r="C38" s="22" t="s">
        <v>8</v>
      </c>
      <c r="D38" s="22"/>
      <c r="E38" s="22"/>
      <c r="F38" s="1"/>
      <c r="G38" s="42"/>
      <c r="H38" s="43">
        <f>H10-H18</f>
        <v>283367.08999999985</v>
      </c>
      <c r="I38" s="39"/>
      <c r="J38" s="26">
        <f>+J10-J18</f>
        <v>-187682.30000000075</v>
      </c>
    </row>
    <row r="39" spans="1:11" ht="15" thickBot="1" x14ac:dyDescent="0.4">
      <c r="A39" s="11"/>
      <c r="B39" s="12"/>
      <c r="C39" s="12"/>
      <c r="D39" s="12"/>
      <c r="E39" s="12"/>
      <c r="F39" s="13"/>
      <c r="G39" s="44"/>
      <c r="H39" s="14"/>
      <c r="I39" s="40"/>
      <c r="J39" s="31"/>
    </row>
    <row r="41" spans="1:11" x14ac:dyDescent="0.35">
      <c r="K41" s="6"/>
    </row>
    <row r="42" spans="1:11" ht="13.75" customHeight="1" x14ac:dyDescent="0.35">
      <c r="A42" s="19"/>
      <c r="B42" s="18"/>
      <c r="C42" s="18"/>
      <c r="D42" s="18"/>
    </row>
    <row r="43" spans="1:11" x14ac:dyDescent="0.35">
      <c r="H43" s="6"/>
    </row>
  </sheetData>
  <mergeCells count="5">
    <mergeCell ref="A6:J6"/>
    <mergeCell ref="I9:J9"/>
    <mergeCell ref="C24:F24"/>
    <mergeCell ref="B34:F34"/>
    <mergeCell ref="G9:H9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90EF7695DDD6468D86AFF65ECDCF5F" ma:contentTypeVersion="13" ma:contentTypeDescription="Create a new document." ma:contentTypeScope="" ma:versionID="37c523de3e7c9eed67fdfcf404e25a44">
  <xsd:schema xmlns:xsd="http://www.w3.org/2001/XMLSchema" xmlns:xs="http://www.w3.org/2001/XMLSchema" xmlns:p="http://schemas.microsoft.com/office/2006/metadata/properties" xmlns:ns2="3da24565-8b77-45e0-9465-ff23cf6f6a01" xmlns:ns3="252f4827-23ce-43c5-a232-6be14f1d3f55" targetNamespace="http://schemas.microsoft.com/office/2006/metadata/properties" ma:root="true" ma:fieldsID="85be4efff1ac742389563e2aed9f46ae" ns2:_="" ns3:_="">
    <xsd:import namespace="3da24565-8b77-45e0-9465-ff23cf6f6a01"/>
    <xsd:import namespace="252f4827-23ce-43c5-a232-6be14f1d3f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a24565-8b77-45e0-9465-ff23cf6f6a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4c269641-27d2-45e3-b2ce-fef808aaf9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2f4827-23ce-43c5-a232-6be14f1d3f5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afd7dd28-1cc8-4282-a9fa-85e7441438cc}" ma:internalName="TaxCatchAll" ma:showField="CatchAllData" ma:web="252f4827-23ce-43c5-a232-6be14f1d3f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a24565-8b77-45e0-9465-ff23cf6f6a01">
      <Terms xmlns="http://schemas.microsoft.com/office/infopath/2007/PartnerControls"/>
    </lcf76f155ced4ddcb4097134ff3c332f>
    <TaxCatchAll xmlns="252f4827-23ce-43c5-a232-6be14f1d3f55" xsi:nil="true"/>
  </documentManagement>
</p:properties>
</file>

<file path=customXml/itemProps1.xml><?xml version="1.0" encoding="utf-8"?>
<ds:datastoreItem xmlns:ds="http://schemas.openxmlformats.org/officeDocument/2006/customXml" ds:itemID="{1969B37F-9849-4CBF-86CC-0143D2619E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a24565-8b77-45e0-9465-ff23cf6f6a01"/>
    <ds:schemaRef ds:uri="252f4827-23ce-43c5-a232-6be14f1d3f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0DE314-EBF0-4F1C-A831-775C7A21C0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A196AA-4CE4-4313-B325-0B278F3E699B}">
  <ds:schemaRefs>
    <ds:schemaRef ds:uri="http://schemas.openxmlformats.org/package/2006/metadata/core-properties"/>
    <ds:schemaRef ds:uri="3da24565-8b77-45e0-9465-ff23cf6f6a01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252f4827-23ce-43c5-a232-6be14f1d3f5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EDF</dc:creator>
  <cp:lastModifiedBy>Catherine Naughton</cp:lastModifiedBy>
  <cp:lastPrinted>2026-03-02T07:06:17Z</cp:lastPrinted>
  <dcterms:created xsi:type="dcterms:W3CDTF">2018-04-27T08:33:40Z</dcterms:created>
  <dcterms:modified xsi:type="dcterms:W3CDTF">2026-03-13T10:45:11Z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0x010100BA90EF7695DDD6468D86AFF65ECDCF5F</vt:lpwstr>
  </property>
  <property fmtid="{D5CDD505-2E9C-101B-9397-08002B2CF9AE}" pid="3" name="MediaServiceImageTags">
    <vt:lpwstr/>
  </property>
</Properties>
</file>